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8445" activeTab="0"/>
  </bookViews>
  <sheets>
    <sheet name="大会要綱" sheetId="1" r:id="rId1"/>
    <sheet name="組合せ" sheetId="2" r:id="rId2"/>
  </sheets>
  <definedNames>
    <definedName name="_xlnm.Print_Titles" localSheetId="1">'組合せ'!$1:$16</definedName>
  </definedNames>
  <calcPr fullCalcOnLoad="1"/>
</workbook>
</file>

<file path=xl/sharedStrings.xml><?xml version="1.0" encoding="utf-8"?>
<sst xmlns="http://schemas.openxmlformats.org/spreadsheetml/2006/main" count="124" uniqueCount="92">
  <si>
    <t>　　準決勝以降は、該当チームの協議により決定する。</t>
  </si>
  <si>
    <t>【日　程】</t>
  </si>
  <si>
    <t>【会　場】</t>
  </si>
  <si>
    <t>【参加費】</t>
  </si>
  <si>
    <t>【主　管】　</t>
  </si>
  <si>
    <t>実籾マリンスターズ</t>
  </si>
  <si>
    <t>【競技規則】</t>
  </si>
  <si>
    <t>【審　判】</t>
  </si>
  <si>
    <t>【その他】</t>
  </si>
  <si>
    <t>ならしの朝日旗争奪少年サッカー大会　3年生の部</t>
  </si>
  <si>
    <t>大会要綱</t>
  </si>
  <si>
    <t>１．競技方法</t>
  </si>
  <si>
    <t>２．各チーム駐車5台以内で、可能な限り、乗合でお願いします。</t>
  </si>
  <si>
    <t>実籾マリンスターズ</t>
  </si>
  <si>
    <t>主管：</t>
  </si>
  <si>
    <t>③</t>
  </si>
  <si>
    <t>茜浜グランド　A ・ B面</t>
  </si>
  <si>
    <t>少年サッカー場</t>
  </si>
  <si>
    <t>1チーム　5,000円</t>
  </si>
  <si>
    <t>②</t>
  </si>
  <si>
    <t>準優勝</t>
  </si>
  <si>
    <t>3位</t>
  </si>
  <si>
    <t>優　勝</t>
  </si>
  <si>
    <t>①</t>
  </si>
  <si>
    <t>　①１１人制で予選はリーグ戦、準決勝以降はトーナメント戦を行う。</t>
  </si>
  <si>
    <t>　　　リーグ戦は、勝ち点方式とする。（勝ち＝3点、引分け＝1点、負け＝0点）</t>
  </si>
  <si>
    <t>　　　勝ち点が同じ場合は得失点差、総得点の順位とし、それでも決しない場合は</t>
  </si>
  <si>
    <t>　②選手交代は、自由とする。</t>
  </si>
  <si>
    <t>　③試合球4号（各チーム持ち寄り）</t>
  </si>
  <si>
    <t>　　　PK戦方式（3名）で決定する。</t>
  </si>
  <si>
    <t>予選リーグ</t>
  </si>
  <si>
    <t>勝点</t>
  </si>
  <si>
    <t>勝</t>
  </si>
  <si>
    <t>分</t>
  </si>
  <si>
    <t>負</t>
  </si>
  <si>
    <t>得失点</t>
  </si>
  <si>
    <t>得点</t>
  </si>
  <si>
    <t>失点</t>
  </si>
  <si>
    <t>順位</t>
  </si>
  <si>
    <r>
      <t>＜A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リーグ＞</t>
    </r>
  </si>
  <si>
    <r>
      <t>＜A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リーグ＞</t>
    </r>
  </si>
  <si>
    <r>
      <t>＜</t>
    </r>
    <r>
      <rPr>
        <sz val="11"/>
        <rFont val="ＭＳ Ｐゴシック"/>
        <family val="3"/>
      </rPr>
      <t>B1</t>
    </r>
    <r>
      <rPr>
        <sz val="11"/>
        <rFont val="ＭＳ Ｐゴシック"/>
        <family val="3"/>
      </rPr>
      <t>リーグ＞</t>
    </r>
  </si>
  <si>
    <r>
      <t>＜</t>
    </r>
    <r>
      <rPr>
        <sz val="11"/>
        <rFont val="ＭＳ Ｐゴシック"/>
        <family val="3"/>
      </rPr>
      <t>B2</t>
    </r>
    <r>
      <rPr>
        <sz val="11"/>
        <rFont val="ＭＳ Ｐゴシック"/>
        <family val="3"/>
      </rPr>
      <t>リーグ＞</t>
    </r>
  </si>
  <si>
    <t>場　　　所 ： 少年サッカー場</t>
  </si>
  <si>
    <t>　　　　　　　　④１０：４５－１１：２０　　⑤１１：３０－１２：０５　　⑥１２：１５－１２：５０</t>
  </si>
  <si>
    <t>試合時間30分（15分-5分-15分）、勝ち点方式＜勝ち＝3点、引分け＝1点、負け＝0点＞</t>
  </si>
  <si>
    <t>2013年　第31回</t>
  </si>
  <si>
    <t>平成25年11月24日（日）13:00～</t>
  </si>
  <si>
    <t>１．11月23日（土）会場準備集合時間　7：30　各クラブ2名</t>
  </si>
  <si>
    <t>日　　　程 ： 予選リーグ  11月23日（土）</t>
  </si>
  <si>
    <t>　　　　　　　　⑦１３：００－１３：３５　　⑧１３：５０－１４：２５　　</t>
  </si>
  <si>
    <t>試合時間 ：  ①８：３０－９：０５　　　　②９：１５－９：５０　　　　③１０：００－１０：３５</t>
  </si>
  <si>
    <t>谷津A</t>
  </si>
  <si>
    <t>鷺沼</t>
  </si>
  <si>
    <t>MSS・香澄A</t>
  </si>
  <si>
    <t>大久保A</t>
  </si>
  <si>
    <t>秋津</t>
  </si>
  <si>
    <t>東習志野</t>
  </si>
  <si>
    <t>MSS・香澄B</t>
  </si>
  <si>
    <t>大久保B</t>
  </si>
  <si>
    <t>実籾</t>
  </si>
  <si>
    <t>大久保東</t>
  </si>
  <si>
    <t>谷津B</t>
  </si>
  <si>
    <t>向山</t>
  </si>
  <si>
    <t>日　　　程 ： 準決勝・決勝 11月24日（日）</t>
  </si>
  <si>
    <t>試合時間 ：  ①１３：００－１３：３５　　②１３：５０－１４：２５　　③１４：５０－１５：２５</t>
  </si>
  <si>
    <t>A1リーグ：1位</t>
  </si>
  <si>
    <t>A2リーグ：1位</t>
  </si>
  <si>
    <t>B1リーグ：1位</t>
  </si>
  <si>
    <t>B2リーグ：1位</t>
  </si>
  <si>
    <t>①</t>
  </si>
  <si>
    <t>③</t>
  </si>
  <si>
    <t>⑤</t>
  </si>
  <si>
    <t>②</t>
  </si>
  <si>
    <t>④</t>
  </si>
  <si>
    <t>⑥</t>
  </si>
  <si>
    <t>A-⑧</t>
  </si>
  <si>
    <t>A-⑦</t>
  </si>
  <si>
    <t>B-⑦</t>
  </si>
  <si>
    <t>2013年　第31回ならしの朝日旗争奪少年サッカー大会　3年生の部</t>
  </si>
  <si>
    <t>準決勝 ・ 決勝は該当チーム１名の帯同をお願いします。</t>
  </si>
  <si>
    <t>準決勝 ・ 決勝</t>
  </si>
  <si>
    <t>　　  それでも決しない場合は、PK戦方式（5名）で決定する。</t>
  </si>
  <si>
    <t>　　　準決勝について、引分けの場合は、PK戦方式（5名）で決定する。</t>
  </si>
  <si>
    <t>　　　決勝について、引分けの場合は、10分（5分-5分）の延長戦を行う。</t>
  </si>
  <si>
    <t>　④ルールは、日本サッカー協会競技規則に準ずる。</t>
  </si>
  <si>
    <t>藤崎</t>
  </si>
  <si>
    <t>優勝</t>
  </si>
  <si>
    <t>平成25年11月23日（土） 8:30～</t>
  </si>
  <si>
    <t>予選は県女子部の研修員が行うため、チーム帯同は必要ありません。</t>
  </si>
  <si>
    <t>場　　　所 ： 茜浜グランド　Ａ・Ｂ面</t>
  </si>
  <si>
    <r>
      <t>（</t>
    </r>
    <r>
      <rPr>
        <sz val="12"/>
        <rFont val="ＭＳ ゴシック"/>
        <family val="3"/>
      </rPr>
      <t>遵守事項）審判へのクレームは一切受け付けません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</si>
</sst>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&quot;月&quot;d&quot;日&quot;\(aaa&quot;）&quot;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18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8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8"/>
      <color indexed="9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2" fillId="0" borderId="0" xfId="63">
      <alignment vertical="center"/>
      <protection/>
    </xf>
    <xf numFmtId="0" fontId="19" fillId="0" borderId="0" xfId="63" applyFont="1">
      <alignment vertical="center"/>
      <protection/>
    </xf>
    <xf numFmtId="0" fontId="20" fillId="0" borderId="0" xfId="63" applyFont="1">
      <alignment vertical="center"/>
      <protection/>
    </xf>
    <xf numFmtId="0" fontId="22" fillId="0" borderId="0" xfId="63" applyFont="1">
      <alignment vertical="center"/>
      <protection/>
    </xf>
    <xf numFmtId="0" fontId="19" fillId="0" borderId="0" xfId="63" applyFont="1" applyAlignment="1">
      <alignment vertical="center"/>
      <protection/>
    </xf>
    <xf numFmtId="0" fontId="2" fillId="0" borderId="0" xfId="62">
      <alignment vertical="center"/>
      <protection/>
    </xf>
    <xf numFmtId="0" fontId="2" fillId="0" borderId="0" xfId="62" applyBorder="1">
      <alignment vertical="center"/>
      <protection/>
    </xf>
    <xf numFmtId="0" fontId="2" fillId="0" borderId="0" xfId="62" applyBorder="1" applyAlignment="1">
      <alignment horizontal="center" vertical="center" shrinkToFit="1"/>
      <protection/>
    </xf>
    <xf numFmtId="0" fontId="2" fillId="0" borderId="0" xfId="62" applyBorder="1" applyAlignment="1">
      <alignment vertical="center" shrinkToFit="1"/>
      <protection/>
    </xf>
    <xf numFmtId="0" fontId="2" fillId="0" borderId="10" xfId="62" applyBorder="1">
      <alignment vertical="center"/>
      <protection/>
    </xf>
    <xf numFmtId="0" fontId="2" fillId="0" borderId="11" xfId="62" applyBorder="1">
      <alignment vertical="center"/>
      <protection/>
    </xf>
    <xf numFmtId="0" fontId="2" fillId="0" borderId="12" xfId="62" applyBorder="1">
      <alignment vertical="center"/>
      <protection/>
    </xf>
    <xf numFmtId="0" fontId="2" fillId="0" borderId="13" xfId="62" applyBorder="1">
      <alignment vertical="center"/>
      <protection/>
    </xf>
    <xf numFmtId="0" fontId="2" fillId="0" borderId="14" xfId="62" applyBorder="1">
      <alignment vertical="center"/>
      <protection/>
    </xf>
    <xf numFmtId="0" fontId="2" fillId="0" borderId="0" xfId="62" applyFont="1">
      <alignment vertical="center"/>
      <protection/>
    </xf>
    <xf numFmtId="0" fontId="14" fillId="0" borderId="0" xfId="62" applyFont="1" applyAlignment="1">
      <alignment horizontal="left" vertical="center"/>
      <protection/>
    </xf>
    <xf numFmtId="0" fontId="19" fillId="0" borderId="0" xfId="63" applyFont="1" applyAlignment="1">
      <alignment horizontal="right" vertical="center"/>
      <protection/>
    </xf>
    <xf numFmtId="0" fontId="22" fillId="0" borderId="0" xfId="63" applyFont="1" applyFill="1">
      <alignment vertical="center"/>
      <protection/>
    </xf>
    <xf numFmtId="0" fontId="20" fillId="0" borderId="0" xfId="63" applyFont="1" applyFill="1">
      <alignment vertical="center"/>
      <protection/>
    </xf>
    <xf numFmtId="0" fontId="19" fillId="0" borderId="0" xfId="63" applyFont="1" applyFill="1" applyAlignment="1">
      <alignment vertical="center"/>
      <protection/>
    </xf>
    <xf numFmtId="0" fontId="2" fillId="0" borderId="0" xfId="63" applyFill="1">
      <alignment vertical="center"/>
      <protection/>
    </xf>
    <xf numFmtId="0" fontId="19" fillId="0" borderId="0" xfId="63" applyFont="1" applyFill="1" applyAlignment="1">
      <alignment horizontal="right" vertical="center"/>
      <protection/>
    </xf>
    <xf numFmtId="0" fontId="19" fillId="0" borderId="0" xfId="63" applyFont="1" applyFill="1">
      <alignment vertical="center"/>
      <protection/>
    </xf>
    <xf numFmtId="0" fontId="0" fillId="0" borderId="0" xfId="64">
      <alignment vertical="center"/>
      <protection/>
    </xf>
    <xf numFmtId="0" fontId="0" fillId="0" borderId="15" xfId="64" applyFont="1" applyFill="1" applyBorder="1" applyAlignment="1">
      <alignment horizontal="center" vertical="center" shrinkToFit="1"/>
      <protection/>
    </xf>
    <xf numFmtId="0" fontId="28" fillId="0" borderId="15" xfId="65" applyFont="1" applyFill="1" applyBorder="1" applyAlignment="1" applyProtection="1">
      <alignment horizontal="center" vertical="center" shrinkToFit="1"/>
      <protection/>
    </xf>
    <xf numFmtId="0" fontId="0" fillId="0" borderId="0" xfId="64" applyAlignment="1">
      <alignment vertical="center" shrinkToFit="1"/>
      <protection/>
    </xf>
    <xf numFmtId="0" fontId="29" fillId="0" borderId="15" xfId="62" applyFont="1" applyBorder="1" applyAlignment="1">
      <alignment horizontal="center" vertical="center" shrinkToFit="1"/>
      <protection/>
    </xf>
    <xf numFmtId="0" fontId="29" fillId="0" borderId="16" xfId="62" applyFont="1" applyFill="1" applyBorder="1" applyAlignment="1">
      <alignment horizontal="center" vertical="center" shrinkToFit="1"/>
      <protection/>
    </xf>
    <xf numFmtId="0" fontId="0" fillId="0" borderId="15" xfId="64" applyBorder="1" applyAlignment="1">
      <alignment horizontal="center" vertical="center" shrinkToFit="1"/>
      <protection/>
    </xf>
    <xf numFmtId="0" fontId="0" fillId="24" borderId="15" xfId="64" applyFill="1" applyBorder="1" applyAlignment="1">
      <alignment horizontal="center" vertical="center" shrinkToFit="1"/>
      <protection/>
    </xf>
    <xf numFmtId="0" fontId="0" fillId="0" borderId="15" xfId="64" applyFill="1" applyBorder="1" applyAlignment="1">
      <alignment horizontal="center" vertical="center" shrinkToFit="1"/>
      <protection/>
    </xf>
    <xf numFmtId="0" fontId="0" fillId="0" borderId="15" xfId="64" applyFont="1" applyBorder="1" applyAlignment="1">
      <alignment horizontal="center" vertical="center" shrinkToFit="1"/>
      <protection/>
    </xf>
    <xf numFmtId="0" fontId="0" fillId="24" borderId="15" xfId="64" applyFont="1" applyFill="1" applyBorder="1" applyAlignment="1">
      <alignment horizontal="center" vertical="center" shrinkToFit="1"/>
      <protection/>
    </xf>
    <xf numFmtId="0" fontId="23" fillId="0" borderId="0" xfId="62" applyFont="1" applyAlignment="1">
      <alignment vertical="top"/>
      <protection/>
    </xf>
    <xf numFmtId="0" fontId="2" fillId="0" borderId="0" xfId="62" applyFont="1" applyBorder="1" applyAlignment="1">
      <alignment vertical="center"/>
      <protection/>
    </xf>
    <xf numFmtId="0" fontId="0" fillId="0" borderId="0" xfId="64" applyBorder="1" applyAlignment="1">
      <alignment vertical="center" shrinkToFit="1"/>
      <protection/>
    </xf>
    <xf numFmtId="0" fontId="24" fillId="0" borderId="0" xfId="62" applyFont="1" applyBorder="1" applyAlignment="1">
      <alignment vertical="center"/>
      <protection/>
    </xf>
    <xf numFmtId="0" fontId="2" fillId="0" borderId="17" xfId="62" applyBorder="1">
      <alignment vertical="center"/>
      <protection/>
    </xf>
    <xf numFmtId="0" fontId="24" fillId="0" borderId="17" xfId="62" applyFont="1" applyBorder="1" applyAlignment="1">
      <alignment vertical="center"/>
      <protection/>
    </xf>
    <xf numFmtId="0" fontId="2" fillId="0" borderId="0" xfId="62" applyBorder="1" applyAlignment="1">
      <alignment vertical="center"/>
      <protection/>
    </xf>
    <xf numFmtId="0" fontId="30" fillId="0" borderId="0" xfId="64" applyFont="1">
      <alignment vertical="center"/>
      <protection/>
    </xf>
    <xf numFmtId="0" fontId="2" fillId="0" borderId="0" xfId="62" applyFont="1" applyBorder="1" applyAlignment="1">
      <alignment vertical="center" wrapText="1"/>
      <protection/>
    </xf>
    <xf numFmtId="0" fontId="0" fillId="0" borderId="0" xfId="64" applyFont="1">
      <alignment vertical="center"/>
      <protection/>
    </xf>
    <xf numFmtId="0" fontId="19" fillId="0" borderId="0" xfId="62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20" fontId="19" fillId="0" borderId="0" xfId="62" applyNumberFormat="1" applyFont="1" applyBorder="1" applyAlignment="1">
      <alignment vertical="center"/>
      <protection/>
    </xf>
    <xf numFmtId="0" fontId="29" fillId="0" borderId="15" xfId="62" applyFont="1" applyFill="1" applyBorder="1" applyAlignment="1">
      <alignment horizontal="center" vertical="center" shrinkToFit="1"/>
      <protection/>
    </xf>
    <xf numFmtId="0" fontId="2" fillId="24" borderId="15" xfId="64" applyFont="1" applyFill="1" applyBorder="1" applyAlignment="1">
      <alignment horizontal="center" vertical="center" shrinkToFit="1"/>
      <protection/>
    </xf>
    <xf numFmtId="56" fontId="25" fillId="0" borderId="0" xfId="62" applyNumberFormat="1" applyFont="1" applyFill="1" applyBorder="1" applyAlignment="1">
      <alignment horizontal="center" vertical="center" shrinkToFit="1"/>
      <protection/>
    </xf>
    <xf numFmtId="0" fontId="0" fillId="0" borderId="15" xfId="64" applyFont="1" applyBorder="1" applyAlignment="1">
      <alignment horizontal="center" vertical="center" shrinkToFit="1"/>
      <protection/>
    </xf>
    <xf numFmtId="0" fontId="33" fillId="25" borderId="15" xfId="65" applyFont="1" applyFill="1" applyBorder="1" applyAlignment="1" applyProtection="1">
      <alignment horizontal="right" vertical="center" shrinkToFit="1"/>
      <protection/>
    </xf>
    <xf numFmtId="178" fontId="33" fillId="25" borderId="15" xfId="65" applyNumberFormat="1" applyFont="1" applyFill="1" applyBorder="1" applyAlignment="1" applyProtection="1">
      <alignment horizontal="right" vertical="center" shrinkToFit="1"/>
      <protection/>
    </xf>
    <xf numFmtId="0" fontId="33" fillId="25" borderId="15" xfId="65" applyFont="1" applyFill="1" applyBorder="1" applyAlignment="1" applyProtection="1">
      <alignment vertical="center" shrinkToFit="1"/>
      <protection/>
    </xf>
    <xf numFmtId="0" fontId="33" fillId="0" borderId="15" xfId="65" applyFont="1" applyFill="1" applyBorder="1" applyAlignment="1" applyProtection="1">
      <alignment horizontal="right" vertical="center" shrinkToFit="1"/>
      <protection/>
    </xf>
    <xf numFmtId="178" fontId="33" fillId="0" borderId="15" xfId="65" applyNumberFormat="1" applyFont="1" applyFill="1" applyBorder="1" applyAlignment="1" applyProtection="1">
      <alignment horizontal="right" vertical="center" shrinkToFit="1"/>
      <protection/>
    </xf>
    <xf numFmtId="0" fontId="33" fillId="0" borderId="15" xfId="65" applyFont="1" applyFill="1" applyBorder="1" applyAlignment="1" applyProtection="1">
      <alignment vertical="center" shrinkToFit="1"/>
      <protection/>
    </xf>
    <xf numFmtId="0" fontId="31" fillId="0" borderId="18" xfId="62" applyFont="1" applyBorder="1" applyAlignment="1">
      <alignment horizontal="center" vertical="center"/>
      <protection/>
    </xf>
    <xf numFmtId="0" fontId="14" fillId="0" borderId="14" xfId="62" applyFont="1" applyFill="1" applyBorder="1" applyAlignment="1">
      <alignment horizontal="center" vertical="center" textRotation="255"/>
      <protection/>
    </xf>
    <xf numFmtId="0" fontId="31" fillId="0" borderId="16" xfId="62" applyFont="1" applyBorder="1" applyAlignment="1">
      <alignment horizontal="center" vertical="center"/>
      <protection/>
    </xf>
    <xf numFmtId="0" fontId="34" fillId="0" borderId="0" xfId="0" applyFont="1" applyAlignment="1">
      <alignment vertical="center"/>
    </xf>
    <xf numFmtId="0" fontId="19" fillId="0" borderId="0" xfId="63" applyFont="1" applyAlignment="1">
      <alignment vertical="center"/>
      <protection/>
    </xf>
    <xf numFmtId="0" fontId="21" fillId="0" borderId="0" xfId="63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19" fillId="0" borderId="0" xfId="63" applyFont="1" applyFill="1" applyAlignment="1">
      <alignment vertical="center"/>
      <protection/>
    </xf>
    <xf numFmtId="0" fontId="14" fillId="0" borderId="15" xfId="62" applyFont="1" applyFill="1" applyBorder="1" applyAlignment="1">
      <alignment horizontal="center" vertical="center"/>
      <protection/>
    </xf>
    <xf numFmtId="0" fontId="14" fillId="0" borderId="19" xfId="62" applyFont="1" applyFill="1" applyBorder="1" applyAlignment="1">
      <alignment horizontal="center" vertical="center"/>
      <protection/>
    </xf>
    <xf numFmtId="0" fontId="19" fillId="0" borderId="15" xfId="62" applyFont="1" applyFill="1" applyBorder="1" applyAlignment="1">
      <alignment horizontal="center" vertical="center"/>
      <protection/>
    </xf>
    <xf numFmtId="0" fontId="14" fillId="0" borderId="16" xfId="62" applyFont="1" applyFill="1" applyBorder="1" applyAlignment="1">
      <alignment horizontal="center" vertical="center" textRotation="255" wrapText="1"/>
      <protection/>
    </xf>
    <xf numFmtId="0" fontId="14" fillId="0" borderId="13" xfId="62" applyFont="1" applyFill="1" applyBorder="1" applyAlignment="1">
      <alignment horizontal="center" vertical="center" textRotation="255"/>
      <protection/>
    </xf>
    <xf numFmtId="0" fontId="14" fillId="0" borderId="17" xfId="62" applyFont="1" applyFill="1" applyBorder="1" applyAlignment="1">
      <alignment horizontal="center" vertical="center" textRotation="255"/>
      <protection/>
    </xf>
    <xf numFmtId="0" fontId="14" fillId="0" borderId="20" xfId="62" applyFont="1" applyFill="1" applyBorder="1" applyAlignment="1">
      <alignment horizontal="center" vertical="center" textRotation="255"/>
      <protection/>
    </xf>
    <xf numFmtId="0" fontId="14" fillId="0" borderId="11" xfId="62" applyFont="1" applyFill="1" applyBorder="1" applyAlignment="1">
      <alignment horizontal="center" vertical="center" textRotation="255"/>
      <protection/>
    </xf>
    <xf numFmtId="0" fontId="31" fillId="0" borderId="17" xfId="62" applyFont="1" applyBorder="1" applyAlignment="1">
      <alignment horizontal="center" vertical="center"/>
      <protection/>
    </xf>
    <xf numFmtId="0" fontId="31" fillId="0" borderId="0" xfId="62" applyFont="1" applyBorder="1" applyAlignment="1">
      <alignment horizontal="center" vertical="center"/>
      <protection/>
    </xf>
    <xf numFmtId="56" fontId="25" fillId="0" borderId="0" xfId="62" applyNumberFormat="1" applyFont="1" applyBorder="1" applyAlignment="1">
      <alignment horizontal="left" vertical="center"/>
      <protection/>
    </xf>
    <xf numFmtId="0" fontId="31" fillId="0" borderId="11" xfId="62" applyFont="1" applyBorder="1" applyAlignment="1">
      <alignment horizontal="center" vertical="center"/>
      <protection/>
    </xf>
    <xf numFmtId="0" fontId="31" fillId="0" borderId="12" xfId="62" applyFont="1" applyBorder="1" applyAlignment="1">
      <alignment horizontal="center" vertical="center"/>
      <protection/>
    </xf>
    <xf numFmtId="0" fontId="31" fillId="0" borderId="20" xfId="62" applyFont="1" applyBorder="1" applyAlignment="1">
      <alignment horizontal="center" vertical="center"/>
      <protection/>
    </xf>
    <xf numFmtId="0" fontId="31" fillId="0" borderId="14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31" fillId="0" borderId="13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 shrinkToFit="1"/>
      <protection/>
    </xf>
    <xf numFmtId="0" fontId="2" fillId="0" borderId="18" xfId="62" applyFont="1" applyBorder="1" applyAlignment="1">
      <alignment horizontal="center" vertical="center" shrinkToFit="1"/>
      <protection/>
    </xf>
    <xf numFmtId="0" fontId="2" fillId="0" borderId="13" xfId="62" applyFont="1" applyBorder="1" applyAlignment="1">
      <alignment horizontal="center" vertical="center" shrinkToFit="1"/>
      <protection/>
    </xf>
    <xf numFmtId="0" fontId="2" fillId="0" borderId="11" xfId="62" applyFont="1" applyBorder="1" applyAlignment="1">
      <alignment horizontal="center" vertical="center" shrinkToFit="1"/>
      <protection/>
    </xf>
    <xf numFmtId="0" fontId="2" fillId="0" borderId="12" xfId="62" applyFont="1" applyBorder="1" applyAlignment="1">
      <alignment horizontal="center" vertical="center" shrinkToFit="1"/>
      <protection/>
    </xf>
    <xf numFmtId="0" fontId="2" fillId="0" borderId="14" xfId="62" applyFont="1" applyBorder="1" applyAlignment="1">
      <alignment horizontal="center" vertical="center" shrinkToFit="1"/>
      <protection/>
    </xf>
    <xf numFmtId="0" fontId="2" fillId="0" borderId="0" xfId="62" applyBorder="1" applyAlignment="1">
      <alignment horizontal="center" vertical="center"/>
      <protection/>
    </xf>
    <xf numFmtId="0" fontId="2" fillId="0" borderId="12" xfId="62" applyBorder="1" applyAlignment="1">
      <alignment horizontal="center" vertical="center"/>
      <protection/>
    </xf>
    <xf numFmtId="0" fontId="2" fillId="0" borderId="20" xfId="62" applyFont="1" applyBorder="1" applyAlignment="1">
      <alignment horizontal="center" vertical="center"/>
      <protection/>
    </xf>
    <xf numFmtId="0" fontId="0" fillId="24" borderId="15" xfId="64" applyFill="1" applyBorder="1" applyAlignment="1">
      <alignment horizontal="center" vertical="center" shrinkToFit="1"/>
      <protection/>
    </xf>
    <xf numFmtId="0" fontId="32" fillId="0" borderId="15" xfId="64" applyFont="1" applyBorder="1" applyAlignment="1">
      <alignment horizontal="center" vertical="center" shrinkToFit="1"/>
      <protection/>
    </xf>
    <xf numFmtId="0" fontId="31" fillId="0" borderId="18" xfId="62" applyFont="1" applyBorder="1" applyAlignment="1">
      <alignment horizontal="center" vertical="center"/>
      <protection/>
    </xf>
    <xf numFmtId="0" fontId="2" fillId="0" borderId="18" xfId="62" applyBorder="1" applyAlignment="1">
      <alignment horizontal="center" vertical="center" shrinkToFit="1"/>
      <protection/>
    </xf>
    <xf numFmtId="0" fontId="2" fillId="0" borderId="13" xfId="62" applyBorder="1" applyAlignment="1">
      <alignment horizontal="center" vertical="center" shrinkToFit="1"/>
      <protection/>
    </xf>
    <xf numFmtId="0" fontId="2" fillId="0" borderId="11" xfId="62" applyBorder="1" applyAlignment="1">
      <alignment horizontal="center" vertical="center" shrinkToFit="1"/>
      <protection/>
    </xf>
    <xf numFmtId="0" fontId="2" fillId="0" borderId="12" xfId="62" applyBorder="1" applyAlignment="1">
      <alignment horizontal="center" vertical="center" shrinkToFit="1"/>
      <protection/>
    </xf>
    <xf numFmtId="0" fontId="2" fillId="0" borderId="14" xfId="62" applyBorder="1" applyAlignment="1">
      <alignment horizontal="center" vertical="center" shrinkToFit="1"/>
      <protection/>
    </xf>
    <xf numFmtId="0" fontId="2" fillId="0" borderId="16" xfId="62" applyFont="1" applyFill="1" applyBorder="1" applyAlignment="1">
      <alignment horizontal="center" vertical="center" shrinkToFit="1"/>
      <protection/>
    </xf>
    <xf numFmtId="0" fontId="2" fillId="0" borderId="18" xfId="62" applyFill="1" applyBorder="1" applyAlignment="1">
      <alignment horizontal="center" vertical="center" shrinkToFit="1"/>
      <protection/>
    </xf>
    <xf numFmtId="0" fontId="2" fillId="0" borderId="13" xfId="62" applyFill="1" applyBorder="1" applyAlignment="1">
      <alignment horizontal="center" vertical="center" shrinkToFit="1"/>
      <protection/>
    </xf>
    <xf numFmtId="0" fontId="2" fillId="0" borderId="11" xfId="62" applyFill="1" applyBorder="1" applyAlignment="1">
      <alignment horizontal="center" vertical="center" shrinkToFit="1"/>
      <protection/>
    </xf>
    <xf numFmtId="0" fontId="2" fillId="0" borderId="12" xfId="62" applyFill="1" applyBorder="1" applyAlignment="1">
      <alignment horizontal="center" vertical="center" shrinkToFit="1"/>
      <protection/>
    </xf>
    <xf numFmtId="0" fontId="2" fillId="0" borderId="14" xfId="62" applyFill="1" applyBorder="1" applyAlignment="1">
      <alignment horizontal="center" vertical="center" shrinkToFit="1"/>
      <protection/>
    </xf>
    <xf numFmtId="0" fontId="30" fillId="0" borderId="0" xfId="62" applyFont="1" applyAlignment="1">
      <alignment horizontal="left" vertical="center"/>
      <protection/>
    </xf>
    <xf numFmtId="0" fontId="32" fillId="0" borderId="15" xfId="64" applyFont="1" applyFill="1" applyBorder="1" applyAlignment="1">
      <alignment horizontal="center" vertical="center" shrinkToFit="1"/>
      <protection/>
    </xf>
    <xf numFmtId="0" fontId="2" fillId="0" borderId="0" xfId="62" applyFont="1" applyBorder="1" applyAlignment="1">
      <alignment horizontal="left" vertical="center" shrinkToFit="1"/>
      <protection/>
    </xf>
    <xf numFmtId="0" fontId="23" fillId="0" borderId="0" xfId="62" applyFont="1" applyAlignment="1">
      <alignment horizontal="center" vertical="top"/>
      <protection/>
    </xf>
    <xf numFmtId="0" fontId="14" fillId="0" borderId="0" xfId="62" applyFont="1" applyBorder="1" applyAlignment="1">
      <alignment horizontal="right" vertical="center"/>
      <protection/>
    </xf>
    <xf numFmtId="0" fontId="14" fillId="0" borderId="0" xfId="62" applyFont="1" applyBorder="1" applyAlignment="1">
      <alignment horizontal="left" vertical="center"/>
      <protection/>
    </xf>
    <xf numFmtId="0" fontId="2" fillId="24" borderId="15" xfId="64" applyFont="1" applyFill="1" applyBorder="1" applyAlignment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３年生習志野朝日旗（参考資料）" xfId="62"/>
    <cellStyle name="標準_H22年度　サッカーフェスティバル4年生大会（参考資料）" xfId="63"/>
    <cellStyle name="標準_アミーゴリーグ９表" xfId="64"/>
    <cellStyle name="標準_トーナメント表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J25" sqref="J25"/>
    </sheetView>
  </sheetViews>
  <sheetFormatPr defaultColWidth="9.00390625" defaultRowHeight="13.5"/>
  <cols>
    <col min="1" max="1" width="9.00390625" style="1" customWidth="1"/>
    <col min="2" max="2" width="3.50390625" style="1" customWidth="1"/>
    <col min="3" max="3" width="8.50390625" style="1" customWidth="1"/>
    <col min="4" max="4" width="5.875" style="1" customWidth="1"/>
    <col min="5" max="6" width="9.00390625" style="1" customWidth="1"/>
    <col min="7" max="7" width="9.375" style="1" customWidth="1"/>
    <col min="8" max="10" width="9.00390625" style="1" customWidth="1"/>
    <col min="11" max="11" width="12.50390625" style="1" customWidth="1"/>
    <col min="12" max="16384" width="9.00390625" style="1" customWidth="1"/>
  </cols>
  <sheetData>
    <row r="1" spans="1:11" ht="35.25" customHeight="1">
      <c r="A1" s="63" t="s">
        <v>46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3" customFormat="1" ht="30" customHeight="1">
      <c r="A2" s="63" t="s">
        <v>9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s="3" customFormat="1" ht="36.75" customHeight="1">
      <c r="A3" s="63" t="s">
        <v>10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2" s="3" customFormat="1" ht="16.5" customHeight="1">
      <c r="A4" s="4"/>
      <c r="B4" s="4"/>
      <c r="C4" s="4"/>
      <c r="D4" s="4"/>
      <c r="E4" s="4"/>
      <c r="F4" s="4"/>
      <c r="G4" s="4"/>
      <c r="H4" s="18"/>
      <c r="I4" s="18"/>
      <c r="J4" s="19"/>
      <c r="K4" s="19"/>
      <c r="L4" s="19"/>
    </row>
    <row r="5" spans="1:12" s="3" customFormat="1" ht="16.5" customHeight="1">
      <c r="A5" s="5" t="s">
        <v>4</v>
      </c>
      <c r="B5" s="5"/>
      <c r="C5" s="5" t="s">
        <v>5</v>
      </c>
      <c r="D5" s="5"/>
      <c r="E5" s="5"/>
      <c r="F5" s="5"/>
      <c r="G5" s="5"/>
      <c r="H5" s="20"/>
      <c r="I5" s="20"/>
      <c r="J5" s="19"/>
      <c r="K5" s="19"/>
      <c r="L5" s="19"/>
    </row>
    <row r="6" spans="8:12" ht="16.5" customHeight="1">
      <c r="H6" s="21"/>
      <c r="I6" s="21"/>
      <c r="J6" s="21"/>
      <c r="K6" s="21"/>
      <c r="L6" s="21"/>
    </row>
    <row r="7" spans="1:12" ht="16.5" customHeight="1">
      <c r="A7" s="2" t="s">
        <v>1</v>
      </c>
      <c r="B7" s="2"/>
      <c r="C7" s="62" t="s">
        <v>30</v>
      </c>
      <c r="D7" s="62"/>
      <c r="E7" s="62" t="s">
        <v>88</v>
      </c>
      <c r="F7" s="64"/>
      <c r="G7" s="64"/>
      <c r="H7" s="22"/>
      <c r="I7" s="23"/>
      <c r="J7" s="23"/>
      <c r="K7" s="21"/>
      <c r="L7" s="21"/>
    </row>
    <row r="8" spans="1:12" ht="16.5" customHeight="1">
      <c r="A8" s="2"/>
      <c r="B8" s="2"/>
      <c r="C8" s="62" t="s">
        <v>81</v>
      </c>
      <c r="D8" s="62"/>
      <c r="E8" s="62" t="s">
        <v>47</v>
      </c>
      <c r="F8" s="64"/>
      <c r="G8" s="64"/>
      <c r="H8" s="22"/>
      <c r="I8" s="23"/>
      <c r="J8" s="23"/>
      <c r="K8" s="21"/>
      <c r="L8" s="21"/>
    </row>
    <row r="9" spans="1:12" ht="16.5" customHeight="1">
      <c r="A9" s="2"/>
      <c r="B9" s="2"/>
      <c r="C9" s="2"/>
      <c r="D9" s="2"/>
      <c r="E9" s="2"/>
      <c r="F9" s="2"/>
      <c r="G9" s="17"/>
      <c r="H9" s="23"/>
      <c r="I9" s="23"/>
      <c r="J9" s="21"/>
      <c r="K9" s="21"/>
      <c r="L9" s="21"/>
    </row>
    <row r="10" spans="1:12" ht="16.5" customHeight="1">
      <c r="A10" s="2"/>
      <c r="B10" s="2"/>
      <c r="C10" s="2"/>
      <c r="D10" s="2"/>
      <c r="E10" s="2"/>
      <c r="F10" s="2"/>
      <c r="G10" s="2"/>
      <c r="H10" s="23"/>
      <c r="I10" s="23"/>
      <c r="J10" s="21"/>
      <c r="K10" s="21"/>
      <c r="L10" s="21"/>
    </row>
    <row r="11" spans="1:12" ht="16.5" customHeight="1">
      <c r="A11" s="2" t="s">
        <v>2</v>
      </c>
      <c r="B11" s="2"/>
      <c r="C11" s="62" t="s">
        <v>30</v>
      </c>
      <c r="D11" s="62"/>
      <c r="E11" s="65" t="s">
        <v>16</v>
      </c>
      <c r="F11" s="65"/>
      <c r="G11" s="65"/>
      <c r="H11" s="23"/>
      <c r="I11" s="23"/>
      <c r="J11" s="21"/>
      <c r="K11" s="21"/>
      <c r="L11" s="21"/>
    </row>
    <row r="12" spans="1:9" ht="16.5" customHeight="1">
      <c r="A12" s="2"/>
      <c r="B12" s="2"/>
      <c r="C12" s="62" t="s">
        <v>81</v>
      </c>
      <c r="D12" s="62"/>
      <c r="E12" s="65" t="s">
        <v>17</v>
      </c>
      <c r="F12" s="65"/>
      <c r="G12" s="65"/>
      <c r="H12" s="23"/>
      <c r="I12" s="2"/>
    </row>
    <row r="13" spans="1:9" ht="16.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6.5" customHeight="1">
      <c r="A14" s="2" t="s">
        <v>3</v>
      </c>
      <c r="B14" s="2"/>
      <c r="C14" s="2" t="s">
        <v>18</v>
      </c>
      <c r="D14" s="2"/>
      <c r="E14" s="2"/>
      <c r="F14" s="2"/>
      <c r="G14" s="2"/>
      <c r="H14" s="2"/>
      <c r="I14" s="2"/>
    </row>
    <row r="15" spans="1:9" ht="16.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ht="16.5" customHeight="1">
      <c r="A16" s="2" t="s">
        <v>6</v>
      </c>
      <c r="B16" s="2"/>
      <c r="C16" s="2" t="s">
        <v>11</v>
      </c>
      <c r="D16" s="2"/>
      <c r="E16" s="2"/>
      <c r="F16" s="2"/>
      <c r="G16" s="2"/>
      <c r="H16" s="2"/>
      <c r="I16" s="2"/>
    </row>
    <row r="17" spans="1:9" ht="16.5" customHeight="1">
      <c r="A17" s="2"/>
      <c r="B17" s="2"/>
      <c r="C17" s="2" t="s">
        <v>24</v>
      </c>
      <c r="D17" s="2"/>
      <c r="E17" s="2"/>
      <c r="F17" s="2"/>
      <c r="G17" s="2"/>
      <c r="H17" s="2"/>
      <c r="I17" s="2"/>
    </row>
    <row r="18" spans="1:9" ht="16.5" customHeight="1">
      <c r="A18" s="2"/>
      <c r="B18" s="2"/>
      <c r="C18" s="2" t="s">
        <v>25</v>
      </c>
      <c r="D18" s="2"/>
      <c r="E18" s="2"/>
      <c r="F18" s="2"/>
      <c r="G18" s="2"/>
      <c r="H18" s="2"/>
      <c r="I18" s="2"/>
    </row>
    <row r="19" spans="1:9" ht="16.5" customHeight="1">
      <c r="A19" s="2"/>
      <c r="B19" s="2"/>
      <c r="C19" s="2" t="s">
        <v>26</v>
      </c>
      <c r="D19" s="2"/>
      <c r="E19" s="2"/>
      <c r="F19" s="2"/>
      <c r="G19" s="2"/>
      <c r="H19" s="2"/>
      <c r="I19" s="2"/>
    </row>
    <row r="20" spans="1:9" ht="16.5" customHeight="1">
      <c r="A20" s="2"/>
      <c r="B20" s="2"/>
      <c r="C20" s="2" t="s">
        <v>29</v>
      </c>
      <c r="D20" s="2"/>
      <c r="E20" s="2"/>
      <c r="F20" s="2"/>
      <c r="G20" s="2"/>
      <c r="H20" s="2"/>
      <c r="I20" s="2"/>
    </row>
    <row r="21" spans="1:9" ht="16.5" customHeight="1">
      <c r="A21" s="2"/>
      <c r="B21" s="2"/>
      <c r="C21" s="2" t="s">
        <v>83</v>
      </c>
      <c r="D21" s="2"/>
      <c r="E21" s="2"/>
      <c r="F21" s="2"/>
      <c r="G21" s="2"/>
      <c r="H21" s="2"/>
      <c r="I21" s="2"/>
    </row>
    <row r="22" spans="1:9" ht="16.5" customHeight="1">
      <c r="A22" s="2"/>
      <c r="B22" s="2"/>
      <c r="C22" s="2" t="s">
        <v>84</v>
      </c>
      <c r="D22" s="2"/>
      <c r="E22" s="2"/>
      <c r="F22" s="2"/>
      <c r="G22" s="2"/>
      <c r="H22" s="2"/>
      <c r="I22" s="2"/>
    </row>
    <row r="23" spans="1:9" ht="16.5" customHeight="1">
      <c r="A23" s="2"/>
      <c r="B23" s="2"/>
      <c r="C23" s="2" t="s">
        <v>82</v>
      </c>
      <c r="D23" s="2"/>
      <c r="E23" s="2"/>
      <c r="F23" s="2"/>
      <c r="G23" s="2"/>
      <c r="H23" s="2"/>
      <c r="I23" s="2"/>
    </row>
    <row r="24" spans="1:9" ht="16.5" customHeight="1">
      <c r="A24" s="2"/>
      <c r="B24" s="2"/>
      <c r="C24" s="2" t="s">
        <v>27</v>
      </c>
      <c r="D24" s="2"/>
      <c r="E24" s="2"/>
      <c r="F24" s="2"/>
      <c r="G24" s="2"/>
      <c r="H24" s="2"/>
      <c r="I24" s="2"/>
    </row>
    <row r="25" spans="1:9" ht="16.5" customHeight="1">
      <c r="A25" s="2"/>
      <c r="B25" s="2"/>
      <c r="C25" s="2" t="s">
        <v>28</v>
      </c>
      <c r="D25" s="2"/>
      <c r="E25" s="2"/>
      <c r="F25" s="2"/>
      <c r="G25" s="2"/>
      <c r="H25" s="2"/>
      <c r="I25" s="2"/>
    </row>
    <row r="26" spans="1:9" ht="16.5" customHeight="1">
      <c r="A26" s="2"/>
      <c r="B26" s="2"/>
      <c r="C26" s="2" t="s">
        <v>85</v>
      </c>
      <c r="D26" s="2"/>
      <c r="E26" s="2"/>
      <c r="F26" s="2"/>
      <c r="G26" s="2"/>
      <c r="H26" s="2"/>
      <c r="I26" s="2"/>
    </row>
    <row r="27" spans="1:9" ht="16.5" customHeight="1">
      <c r="A27" s="2"/>
      <c r="B27" s="2"/>
      <c r="C27" s="2"/>
      <c r="D27" s="2"/>
      <c r="E27" s="2"/>
      <c r="F27" s="2"/>
      <c r="G27" s="2"/>
      <c r="H27" s="2"/>
      <c r="I27" s="2"/>
    </row>
    <row r="28" spans="1:9" ht="16.5" customHeight="1">
      <c r="A28" s="2" t="s">
        <v>7</v>
      </c>
      <c r="B28" s="2"/>
      <c r="C28" s="2" t="s">
        <v>89</v>
      </c>
      <c r="D28" s="2"/>
      <c r="E28" s="2"/>
      <c r="F28" s="2"/>
      <c r="G28" s="2"/>
      <c r="H28" s="2"/>
      <c r="I28" s="2"/>
    </row>
    <row r="29" spans="1:9" ht="16.5" customHeight="1">
      <c r="A29" s="2"/>
      <c r="B29" s="2"/>
      <c r="C29" s="2" t="s">
        <v>80</v>
      </c>
      <c r="D29" s="2"/>
      <c r="E29" s="2"/>
      <c r="F29" s="2"/>
      <c r="G29" s="2"/>
      <c r="H29" s="2"/>
      <c r="I29" s="2"/>
    </row>
    <row r="30" spans="1:9" ht="16.5" customHeight="1">
      <c r="A30" s="2"/>
      <c r="B30" s="2"/>
      <c r="C30" s="2"/>
      <c r="D30" s="61" t="s">
        <v>91</v>
      </c>
      <c r="E30" s="2"/>
      <c r="F30" s="2"/>
      <c r="G30" s="2"/>
      <c r="H30" s="2"/>
      <c r="I30" s="2"/>
    </row>
    <row r="31" spans="1:9" ht="16.5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16.5" customHeight="1">
      <c r="A32" s="2" t="s">
        <v>8</v>
      </c>
      <c r="B32" s="2"/>
      <c r="C32" s="2" t="s">
        <v>48</v>
      </c>
      <c r="D32" s="2"/>
      <c r="E32" s="2"/>
      <c r="F32" s="2"/>
      <c r="G32" s="2"/>
      <c r="H32" s="2"/>
      <c r="I32" s="2"/>
    </row>
    <row r="33" spans="1:9" ht="16.5" customHeight="1">
      <c r="A33" s="2"/>
      <c r="B33" s="2"/>
      <c r="C33" s="2" t="s">
        <v>0</v>
      </c>
      <c r="D33" s="2"/>
      <c r="E33" s="2"/>
      <c r="F33" s="2"/>
      <c r="G33" s="2"/>
      <c r="H33" s="2"/>
      <c r="I33" s="2"/>
    </row>
    <row r="34" spans="1:9" ht="16.5" customHeight="1">
      <c r="A34" s="2"/>
      <c r="B34" s="2"/>
      <c r="C34" s="2" t="s">
        <v>12</v>
      </c>
      <c r="D34" s="2"/>
      <c r="E34" s="2"/>
      <c r="F34" s="2"/>
      <c r="G34" s="2"/>
      <c r="H34" s="2"/>
      <c r="I34" s="2"/>
    </row>
    <row r="35" spans="1:9" ht="16.5" customHeight="1">
      <c r="A35" s="2"/>
      <c r="B35" s="2"/>
      <c r="C35" s="2"/>
      <c r="D35" s="2"/>
      <c r="E35" s="2"/>
      <c r="F35" s="2"/>
      <c r="G35" s="2"/>
      <c r="H35" s="2"/>
      <c r="I35" s="2"/>
    </row>
    <row r="36" spans="1:9" ht="16.5" customHeight="1">
      <c r="A36" s="2"/>
      <c r="B36" s="2"/>
      <c r="C36" s="2"/>
      <c r="D36" s="2"/>
      <c r="E36" s="2"/>
      <c r="F36" s="2"/>
      <c r="G36" s="2"/>
      <c r="H36" s="2"/>
      <c r="I36" s="2"/>
    </row>
    <row r="37" ht="16.5" customHeight="1"/>
    <row r="38" ht="16.5" customHeight="1"/>
    <row r="39" ht="16.5" customHeight="1"/>
    <row r="40" ht="16.5" customHeight="1"/>
  </sheetData>
  <sheetProtection/>
  <mergeCells count="11">
    <mergeCell ref="C11:D11"/>
    <mergeCell ref="C12:D12"/>
    <mergeCell ref="E11:G11"/>
    <mergeCell ref="E12:G12"/>
    <mergeCell ref="C8:D8"/>
    <mergeCell ref="A2:K2"/>
    <mergeCell ref="A3:K3"/>
    <mergeCell ref="A1:K1"/>
    <mergeCell ref="C7:D7"/>
    <mergeCell ref="E7:G7"/>
    <mergeCell ref="E8:G8"/>
  </mergeCells>
  <printOptions/>
  <pageMargins left="0.5118110236220472" right="0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7"/>
  <sheetViews>
    <sheetView zoomScalePageLayoutView="0" workbookViewId="0" topLeftCell="A1">
      <selection activeCell="A1" sqref="A1:X2"/>
    </sheetView>
  </sheetViews>
  <sheetFormatPr defaultColWidth="12.625" defaultRowHeight="19.5" customHeight="1"/>
  <cols>
    <col min="1" max="1" width="13.50390625" style="24" customWidth="1"/>
    <col min="2" max="24" width="3.625" style="24" customWidth="1"/>
    <col min="25" max="16384" width="12.625" style="24" customWidth="1"/>
  </cols>
  <sheetData>
    <row r="1" spans="1:24" s="6" customFormat="1" ht="10.5" customHeight="1">
      <c r="A1" s="109" t="s">
        <v>79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s="6" customFormat="1" ht="10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s="6" customFormat="1" ht="10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110" t="s">
        <v>14</v>
      </c>
      <c r="Q3" s="110"/>
      <c r="R3" s="110"/>
      <c r="S3" s="111" t="s">
        <v>13</v>
      </c>
      <c r="T3" s="111"/>
      <c r="U3" s="111"/>
      <c r="V3" s="111"/>
      <c r="W3" s="111"/>
      <c r="X3" s="111"/>
    </row>
    <row r="4" spans="1:24" s="6" customFormat="1" ht="10.5" customHeight="1">
      <c r="A4" s="15"/>
      <c r="P4" s="110"/>
      <c r="Q4" s="110"/>
      <c r="R4" s="110"/>
      <c r="S4" s="111"/>
      <c r="T4" s="111"/>
      <c r="U4" s="111"/>
      <c r="V4" s="111"/>
      <c r="W4" s="111"/>
      <c r="X4" s="111"/>
    </row>
    <row r="5" spans="1:24" s="6" customFormat="1" ht="10.5" customHeight="1">
      <c r="A5" s="106" t="s">
        <v>49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4" s="6" customFormat="1" ht="10.5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pans="1:24" s="6" customFormat="1" ht="10.5" customHeight="1">
      <c r="A7" s="106" t="s">
        <v>90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spans="1:24" s="6" customFormat="1" ht="10.5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</row>
    <row r="9" spans="1:24" s="6" customFormat="1" ht="10.5" customHeight="1">
      <c r="A9" s="106" t="s">
        <v>51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</row>
    <row r="10" spans="1:24" s="6" customFormat="1" ht="10.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s="6" customFormat="1" ht="10.5" customHeight="1">
      <c r="A11" s="106" t="s">
        <v>44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</row>
    <row r="12" spans="1:24" s="6" customFormat="1" ht="10.5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</row>
    <row r="13" spans="1:24" s="6" customFormat="1" ht="10.5" customHeight="1">
      <c r="A13" s="106" t="s">
        <v>50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s="6" customFormat="1" ht="10.5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</row>
    <row r="15" spans="1:24" s="6" customFormat="1" ht="10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s="6" customFormat="1" ht="10.5" customHeight="1">
      <c r="A16" s="76" t="s">
        <v>45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</row>
    <row r="17" spans="1:24" s="6" customFormat="1" ht="10.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</row>
    <row r="18" spans="1:21" s="27" customFormat="1" ht="18" customHeight="1">
      <c r="A18" s="25" t="s">
        <v>40</v>
      </c>
      <c r="B18" s="93" t="str">
        <f>A19</f>
        <v>藤崎</v>
      </c>
      <c r="C18" s="93"/>
      <c r="D18" s="93"/>
      <c r="E18" s="93" t="str">
        <f>A20</f>
        <v>谷津A</v>
      </c>
      <c r="F18" s="93"/>
      <c r="G18" s="93"/>
      <c r="H18" s="93" t="str">
        <f>A21</f>
        <v>鷺沼</v>
      </c>
      <c r="I18" s="93"/>
      <c r="J18" s="93"/>
      <c r="K18" s="112" t="e">
        <f>#REF!</f>
        <v>#REF!</v>
      </c>
      <c r="L18" s="112"/>
      <c r="M18" s="112"/>
      <c r="N18" s="26" t="s">
        <v>31</v>
      </c>
      <c r="O18" s="26" t="s">
        <v>32</v>
      </c>
      <c r="P18" s="26" t="s">
        <v>33</v>
      </c>
      <c r="Q18" s="26" t="s">
        <v>34</v>
      </c>
      <c r="R18" s="26" t="s">
        <v>35</v>
      </c>
      <c r="S18" s="26" t="s">
        <v>36</v>
      </c>
      <c r="T18" s="26" t="s">
        <v>37</v>
      </c>
      <c r="U18" s="26" t="s">
        <v>38</v>
      </c>
    </row>
    <row r="19" spans="1:21" s="37" customFormat="1" ht="18" customHeight="1">
      <c r="A19" s="48" t="s">
        <v>86</v>
      </c>
      <c r="B19" s="31"/>
      <c r="C19" s="31"/>
      <c r="D19" s="31"/>
      <c r="E19" s="32"/>
      <c r="F19" s="51" t="s">
        <v>70</v>
      </c>
      <c r="G19" s="32"/>
      <c r="H19" s="32"/>
      <c r="I19" s="51" t="s">
        <v>71</v>
      </c>
      <c r="J19" s="32"/>
      <c r="K19" s="49"/>
      <c r="L19" s="49"/>
      <c r="M19" s="49"/>
      <c r="N19" s="52">
        <f>O19*3+P19*1</f>
        <v>0</v>
      </c>
      <c r="O19" s="52">
        <f>COUNTIF(B19:M19,"○")</f>
        <v>0</v>
      </c>
      <c r="P19" s="52">
        <f>COUNTIF(B19:M19,"△")</f>
        <v>0</v>
      </c>
      <c r="Q19" s="52">
        <f>COUNTIF(B19:M19,"●")</f>
        <v>0</v>
      </c>
      <c r="R19" s="52">
        <f>S19-T19</f>
        <v>0</v>
      </c>
      <c r="S19" s="53">
        <f>B19+E19+H19+K19</f>
        <v>0</v>
      </c>
      <c r="T19" s="53">
        <f>D19+G19+J19+M19</f>
        <v>0</v>
      </c>
      <c r="U19" s="54"/>
    </row>
    <row r="20" spans="1:21" s="37" customFormat="1" ht="18" customHeight="1">
      <c r="A20" s="48" t="s">
        <v>52</v>
      </c>
      <c r="B20" s="32"/>
      <c r="C20" s="33"/>
      <c r="D20" s="32"/>
      <c r="E20" s="31"/>
      <c r="F20" s="31"/>
      <c r="G20" s="31"/>
      <c r="H20" s="32"/>
      <c r="I20" s="51" t="s">
        <v>72</v>
      </c>
      <c r="J20" s="32"/>
      <c r="K20" s="49"/>
      <c r="L20" s="49"/>
      <c r="M20" s="49"/>
      <c r="N20" s="52">
        <f>O20*3+P20*1</f>
        <v>0</v>
      </c>
      <c r="O20" s="52">
        <f>COUNTIF(B20:M20,"○")</f>
        <v>0</v>
      </c>
      <c r="P20" s="52">
        <f>COUNTIF(B20:M20,"△")</f>
        <v>0</v>
      </c>
      <c r="Q20" s="52">
        <f>COUNTIF(B20:M20,"●")</f>
        <v>0</v>
      </c>
      <c r="R20" s="52">
        <f>S20-T20</f>
        <v>0</v>
      </c>
      <c r="S20" s="53">
        <f>B20+E20+H20+K20</f>
        <v>0</v>
      </c>
      <c r="T20" s="53">
        <f>D20+G20+J20+M20</f>
        <v>0</v>
      </c>
      <c r="U20" s="54"/>
    </row>
    <row r="21" spans="1:21" s="37" customFormat="1" ht="18" customHeight="1">
      <c r="A21" s="48" t="s">
        <v>53</v>
      </c>
      <c r="B21" s="32"/>
      <c r="C21" s="33"/>
      <c r="D21" s="32"/>
      <c r="E21" s="32"/>
      <c r="F21" s="33"/>
      <c r="G21" s="32"/>
      <c r="H21" s="31"/>
      <c r="I21" s="31"/>
      <c r="J21" s="31"/>
      <c r="K21" s="49"/>
      <c r="L21" s="49"/>
      <c r="M21" s="49"/>
      <c r="N21" s="52">
        <f>O21*3+P21*1</f>
        <v>0</v>
      </c>
      <c r="O21" s="52">
        <f>COUNTIF(B21:M21,"○")</f>
        <v>0</v>
      </c>
      <c r="P21" s="52">
        <f>COUNTIF(B21:M21,"△")</f>
        <v>0</v>
      </c>
      <c r="Q21" s="52">
        <f>COUNTIF(B21:M21,"●")</f>
        <v>0</v>
      </c>
      <c r="R21" s="52">
        <f>S21-T21</f>
        <v>0</v>
      </c>
      <c r="S21" s="53">
        <f>B21+E21+H21+K21</f>
        <v>0</v>
      </c>
      <c r="T21" s="53">
        <f>D21+G21+J21+M21</f>
        <v>0</v>
      </c>
      <c r="U21" s="54"/>
    </row>
    <row r="22" spans="1:24" s="6" customFormat="1" ht="10.5" customHeight="1">
      <c r="A22" s="50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</row>
    <row r="23" spans="1:21" s="27" customFormat="1" ht="18" customHeight="1">
      <c r="A23" s="25" t="s">
        <v>39</v>
      </c>
      <c r="B23" s="93" t="str">
        <f>A24</f>
        <v>MSS・香澄A</v>
      </c>
      <c r="C23" s="93"/>
      <c r="D23" s="93"/>
      <c r="E23" s="93" t="str">
        <f>A25</f>
        <v>大久保A</v>
      </c>
      <c r="F23" s="93"/>
      <c r="G23" s="93"/>
      <c r="H23" s="93" t="str">
        <f>A26</f>
        <v>秋津</v>
      </c>
      <c r="I23" s="93"/>
      <c r="J23" s="93"/>
      <c r="K23" s="92"/>
      <c r="L23" s="92"/>
      <c r="M23" s="92"/>
      <c r="N23" s="26" t="s">
        <v>31</v>
      </c>
      <c r="O23" s="26" t="s">
        <v>32</v>
      </c>
      <c r="P23" s="26" t="s">
        <v>33</v>
      </c>
      <c r="Q23" s="26" t="s">
        <v>34</v>
      </c>
      <c r="R23" s="26" t="s">
        <v>35</v>
      </c>
      <c r="S23" s="26" t="s">
        <v>36</v>
      </c>
      <c r="T23" s="26" t="s">
        <v>37</v>
      </c>
      <c r="U23" s="26" t="s">
        <v>38</v>
      </c>
    </row>
    <row r="24" spans="1:21" s="27" customFormat="1" ht="18" customHeight="1">
      <c r="A24" s="29" t="s">
        <v>54</v>
      </c>
      <c r="B24" s="31"/>
      <c r="C24" s="31"/>
      <c r="D24" s="31"/>
      <c r="E24" s="32"/>
      <c r="F24" s="51" t="s">
        <v>73</v>
      </c>
      <c r="G24" s="32"/>
      <c r="H24" s="32"/>
      <c r="I24" s="51" t="s">
        <v>74</v>
      </c>
      <c r="J24" s="32"/>
      <c r="K24" s="31"/>
      <c r="L24" s="34"/>
      <c r="M24" s="31"/>
      <c r="N24" s="55">
        <f>O24*3+P24*1</f>
        <v>0</v>
      </c>
      <c r="O24" s="55">
        <f>COUNTIF(B24:M24,"○")</f>
        <v>0</v>
      </c>
      <c r="P24" s="55">
        <f>COUNTIF(B24:M24,"△")</f>
        <v>0</v>
      </c>
      <c r="Q24" s="55">
        <f>COUNTIF(B24:M24,"●")</f>
        <v>0</v>
      </c>
      <c r="R24" s="55">
        <f>S24-T24</f>
        <v>0</v>
      </c>
      <c r="S24" s="56">
        <f>B24+E24+H24+K24</f>
        <v>0</v>
      </c>
      <c r="T24" s="56">
        <f>D24+G24+J24+M24</f>
        <v>0</v>
      </c>
      <c r="U24" s="55"/>
    </row>
    <row r="25" spans="1:21" s="27" customFormat="1" ht="18" customHeight="1">
      <c r="A25" s="48" t="s">
        <v>55</v>
      </c>
      <c r="B25" s="32"/>
      <c r="C25" s="33"/>
      <c r="D25" s="32"/>
      <c r="E25" s="31"/>
      <c r="F25" s="31"/>
      <c r="G25" s="31"/>
      <c r="H25" s="32"/>
      <c r="I25" s="51" t="s">
        <v>75</v>
      </c>
      <c r="J25" s="32"/>
      <c r="K25" s="31"/>
      <c r="L25" s="34"/>
      <c r="M25" s="31"/>
      <c r="N25" s="55">
        <f>O25*3+P25*1</f>
        <v>0</v>
      </c>
      <c r="O25" s="55">
        <f>COUNTIF(B25:M25,"○")</f>
        <v>0</v>
      </c>
      <c r="P25" s="55">
        <f>COUNTIF(B25:M25,"△")</f>
        <v>0</v>
      </c>
      <c r="Q25" s="55">
        <f>COUNTIF(B25:M25,"●")</f>
        <v>0</v>
      </c>
      <c r="R25" s="55">
        <f>S25-T25</f>
        <v>0</v>
      </c>
      <c r="S25" s="56">
        <f>B25+E25+H25+K25</f>
        <v>0</v>
      </c>
      <c r="T25" s="56">
        <f>D25+G25+J25+M25</f>
        <v>0</v>
      </c>
      <c r="U25" s="55"/>
    </row>
    <row r="26" spans="1:21" s="27" customFormat="1" ht="18" customHeight="1">
      <c r="A26" s="48" t="s">
        <v>56</v>
      </c>
      <c r="B26" s="32"/>
      <c r="C26" s="33"/>
      <c r="D26" s="32"/>
      <c r="E26" s="32"/>
      <c r="F26" s="33"/>
      <c r="G26" s="32"/>
      <c r="H26" s="31"/>
      <c r="I26" s="31"/>
      <c r="J26" s="31"/>
      <c r="K26" s="31"/>
      <c r="L26" s="34"/>
      <c r="M26" s="31"/>
      <c r="N26" s="55">
        <f>O26*3+P26*1</f>
        <v>0</v>
      </c>
      <c r="O26" s="55">
        <f>COUNTIF(B26:M26,"○")</f>
        <v>0</v>
      </c>
      <c r="P26" s="55">
        <f>COUNTIF(B26:M26,"△")</f>
        <v>0</v>
      </c>
      <c r="Q26" s="55">
        <f>COUNTIF(B26:M26,"●")</f>
        <v>0</v>
      </c>
      <c r="R26" s="55">
        <f>S26-T26</f>
        <v>0</v>
      </c>
      <c r="S26" s="56">
        <f>B26+E26+H26+K26</f>
        <v>0</v>
      </c>
      <c r="T26" s="56">
        <f>D26+G26+J26+M26</f>
        <v>0</v>
      </c>
      <c r="U26" s="55"/>
    </row>
    <row r="27" spans="1:24" s="6" customFormat="1" ht="10.5" customHeight="1">
      <c r="A27" s="50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</row>
    <row r="28" spans="1:21" s="27" customFormat="1" ht="18" customHeight="1">
      <c r="A28" s="25" t="s">
        <v>41</v>
      </c>
      <c r="B28" s="93" t="str">
        <f>A29</f>
        <v>東習志野</v>
      </c>
      <c r="C28" s="93"/>
      <c r="D28" s="93"/>
      <c r="E28" s="93" t="str">
        <f>A30</f>
        <v>MSS・香澄B</v>
      </c>
      <c r="F28" s="93"/>
      <c r="G28" s="93"/>
      <c r="H28" s="93" t="str">
        <f>A31</f>
        <v>大久保B</v>
      </c>
      <c r="I28" s="93"/>
      <c r="J28" s="93"/>
      <c r="K28" s="107" t="str">
        <f>A32</f>
        <v>実籾</v>
      </c>
      <c r="L28" s="107"/>
      <c r="M28" s="107"/>
      <c r="N28" s="26" t="s">
        <v>31</v>
      </c>
      <c r="O28" s="26" t="s">
        <v>32</v>
      </c>
      <c r="P28" s="26" t="s">
        <v>33</v>
      </c>
      <c r="Q28" s="26" t="s">
        <v>34</v>
      </c>
      <c r="R28" s="26" t="s">
        <v>35</v>
      </c>
      <c r="S28" s="26" t="s">
        <v>36</v>
      </c>
      <c r="T28" s="26" t="s">
        <v>37</v>
      </c>
      <c r="U28" s="26" t="s">
        <v>38</v>
      </c>
    </row>
    <row r="29" spans="1:21" s="37" customFormat="1" ht="18" customHeight="1">
      <c r="A29" s="48" t="s">
        <v>57</v>
      </c>
      <c r="B29" s="31"/>
      <c r="C29" s="31"/>
      <c r="D29" s="31"/>
      <c r="E29" s="32"/>
      <c r="F29" s="51" t="s">
        <v>70</v>
      </c>
      <c r="G29" s="32"/>
      <c r="H29" s="32"/>
      <c r="I29" s="51" t="s">
        <v>71</v>
      </c>
      <c r="J29" s="32"/>
      <c r="K29" s="32"/>
      <c r="L29" s="51" t="s">
        <v>72</v>
      </c>
      <c r="M29" s="32"/>
      <c r="N29" s="55">
        <f>O29*3+P29*1</f>
        <v>0</v>
      </c>
      <c r="O29" s="55">
        <f>COUNTIF(B29:M29,"○")</f>
        <v>0</v>
      </c>
      <c r="P29" s="55">
        <f>COUNTIF(B29:M29,"△")</f>
        <v>0</v>
      </c>
      <c r="Q29" s="55">
        <f>COUNTIF(B29:M29,"●")</f>
        <v>0</v>
      </c>
      <c r="R29" s="55">
        <f>S29-T29</f>
        <v>0</v>
      </c>
      <c r="S29" s="56">
        <f>B29+E29+H29+K29</f>
        <v>0</v>
      </c>
      <c r="T29" s="56">
        <f>D29+G29+J29+M29</f>
        <v>0</v>
      </c>
      <c r="U29" s="57"/>
    </row>
    <row r="30" spans="1:21" s="37" customFormat="1" ht="18" customHeight="1">
      <c r="A30" s="29" t="s">
        <v>58</v>
      </c>
      <c r="B30" s="32"/>
      <c r="C30" s="33"/>
      <c r="D30" s="32"/>
      <c r="E30" s="31"/>
      <c r="F30" s="31"/>
      <c r="G30" s="31"/>
      <c r="H30" s="32"/>
      <c r="I30" s="51" t="s">
        <v>75</v>
      </c>
      <c r="J30" s="32"/>
      <c r="K30" s="32"/>
      <c r="L30" s="51" t="s">
        <v>76</v>
      </c>
      <c r="M30" s="32"/>
      <c r="N30" s="55">
        <f>O30*3+P30*1</f>
        <v>0</v>
      </c>
      <c r="O30" s="55">
        <f>COUNTIF(B30:M30,"○")</f>
        <v>0</v>
      </c>
      <c r="P30" s="55">
        <f>COUNTIF(B30:M30,"△")</f>
        <v>0</v>
      </c>
      <c r="Q30" s="55">
        <f>COUNTIF(B30:M30,"●")</f>
        <v>0</v>
      </c>
      <c r="R30" s="55">
        <f>S30-T30</f>
        <v>0</v>
      </c>
      <c r="S30" s="56">
        <f>B30+E30+H30+K30</f>
        <v>0</v>
      </c>
      <c r="T30" s="56">
        <f>D30+G30+J30+M30</f>
        <v>0</v>
      </c>
      <c r="U30" s="57"/>
    </row>
    <row r="31" spans="1:21" s="37" customFormat="1" ht="18" customHeight="1">
      <c r="A31" s="48" t="s">
        <v>59</v>
      </c>
      <c r="B31" s="32"/>
      <c r="C31" s="33"/>
      <c r="D31" s="32"/>
      <c r="E31" s="32"/>
      <c r="F31" s="33"/>
      <c r="G31" s="32"/>
      <c r="H31" s="31"/>
      <c r="I31" s="31"/>
      <c r="J31" s="31"/>
      <c r="K31" s="30"/>
      <c r="L31" s="51" t="s">
        <v>77</v>
      </c>
      <c r="M31" s="30"/>
      <c r="N31" s="55">
        <f>O31*3+P31*1</f>
        <v>0</v>
      </c>
      <c r="O31" s="55">
        <f>COUNTIF(B31:M31,"○")</f>
        <v>0</v>
      </c>
      <c r="P31" s="55">
        <f>COUNTIF(B31:M31,"△")</f>
        <v>0</v>
      </c>
      <c r="Q31" s="55">
        <f>COUNTIF(B31:M31,"●")</f>
        <v>0</v>
      </c>
      <c r="R31" s="55">
        <f>S31-T31</f>
        <v>0</v>
      </c>
      <c r="S31" s="56">
        <f>B31+E31+H31+K31</f>
        <v>0</v>
      </c>
      <c r="T31" s="56">
        <f>D31+G31+J31+M31</f>
        <v>0</v>
      </c>
      <c r="U31" s="57"/>
    </row>
    <row r="32" spans="1:21" s="37" customFormat="1" ht="18" customHeight="1">
      <c r="A32" s="48" t="s">
        <v>60</v>
      </c>
      <c r="B32" s="30"/>
      <c r="C32" s="33"/>
      <c r="D32" s="30"/>
      <c r="E32" s="30"/>
      <c r="F32" s="33"/>
      <c r="G32" s="30"/>
      <c r="H32" s="30"/>
      <c r="I32" s="33"/>
      <c r="J32" s="30"/>
      <c r="K32" s="31"/>
      <c r="L32" s="31"/>
      <c r="M32" s="31"/>
      <c r="N32" s="55">
        <f>O32*3+P32*1</f>
        <v>0</v>
      </c>
      <c r="O32" s="55">
        <f>COUNTIF(B32:M32,"○")</f>
        <v>0</v>
      </c>
      <c r="P32" s="55">
        <f>COUNTIF(B32:M32,"△")</f>
        <v>0</v>
      </c>
      <c r="Q32" s="55">
        <f>COUNTIF(B32:M32,"●")</f>
        <v>0</v>
      </c>
      <c r="R32" s="55">
        <f>S32-T32</f>
        <v>0</v>
      </c>
      <c r="S32" s="56">
        <f>B32+E32+H32+K32</f>
        <v>0</v>
      </c>
      <c r="T32" s="56">
        <f>D32+G32+J32+M32</f>
        <v>0</v>
      </c>
      <c r="U32" s="57"/>
    </row>
    <row r="33" spans="1:24" s="6" customFormat="1" ht="10.5" customHeight="1">
      <c r="A33" s="50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</row>
    <row r="34" spans="1:21" s="27" customFormat="1" ht="18" customHeight="1">
      <c r="A34" s="25" t="s">
        <v>42</v>
      </c>
      <c r="B34" s="93" t="str">
        <f>A35</f>
        <v>大久保東</v>
      </c>
      <c r="C34" s="93"/>
      <c r="D34" s="93"/>
      <c r="E34" s="93" t="str">
        <f>A36</f>
        <v>谷津B</v>
      </c>
      <c r="F34" s="93"/>
      <c r="G34" s="93"/>
      <c r="H34" s="93" t="str">
        <f>A37</f>
        <v>向山</v>
      </c>
      <c r="I34" s="93"/>
      <c r="J34" s="93"/>
      <c r="K34" s="92"/>
      <c r="L34" s="92"/>
      <c r="M34" s="92"/>
      <c r="N34" s="26" t="s">
        <v>31</v>
      </c>
      <c r="O34" s="26" t="s">
        <v>32</v>
      </c>
      <c r="P34" s="26" t="s">
        <v>33</v>
      </c>
      <c r="Q34" s="26" t="s">
        <v>34</v>
      </c>
      <c r="R34" s="26" t="s">
        <v>35</v>
      </c>
      <c r="S34" s="26" t="s">
        <v>36</v>
      </c>
      <c r="T34" s="26" t="s">
        <v>37</v>
      </c>
      <c r="U34" s="26" t="s">
        <v>38</v>
      </c>
    </row>
    <row r="35" spans="1:21" s="27" customFormat="1" ht="18" customHeight="1">
      <c r="A35" s="48" t="s">
        <v>61</v>
      </c>
      <c r="B35" s="31"/>
      <c r="C35" s="31"/>
      <c r="D35" s="31"/>
      <c r="E35" s="32"/>
      <c r="F35" s="51" t="s">
        <v>73</v>
      </c>
      <c r="G35" s="32"/>
      <c r="H35" s="32"/>
      <c r="I35" s="51" t="s">
        <v>74</v>
      </c>
      <c r="J35" s="32"/>
      <c r="K35" s="31"/>
      <c r="L35" s="34"/>
      <c r="M35" s="31"/>
      <c r="N35" s="55">
        <f>O35*3+P35*1</f>
        <v>0</v>
      </c>
      <c r="O35" s="55">
        <f>COUNTIF(B35:M35,"○")</f>
        <v>0</v>
      </c>
      <c r="P35" s="55">
        <f>COUNTIF(B35:M35,"△")</f>
        <v>0</v>
      </c>
      <c r="Q35" s="55">
        <f>COUNTIF(B35:M35,"●")</f>
        <v>0</v>
      </c>
      <c r="R35" s="55">
        <f>S35-T35</f>
        <v>0</v>
      </c>
      <c r="S35" s="56">
        <f>B35+E35+H35+K35</f>
        <v>0</v>
      </c>
      <c r="T35" s="56">
        <f>D35+G35+J35+M35</f>
        <v>0</v>
      </c>
      <c r="U35" s="55"/>
    </row>
    <row r="36" spans="1:21" s="27" customFormat="1" ht="18" customHeight="1">
      <c r="A36" s="29" t="s">
        <v>62</v>
      </c>
      <c r="B36" s="32"/>
      <c r="C36" s="33"/>
      <c r="D36" s="32"/>
      <c r="E36" s="31"/>
      <c r="F36" s="31"/>
      <c r="G36" s="31"/>
      <c r="H36" s="32"/>
      <c r="I36" s="51" t="s">
        <v>78</v>
      </c>
      <c r="J36" s="32"/>
      <c r="K36" s="31"/>
      <c r="L36" s="34"/>
      <c r="M36" s="31"/>
      <c r="N36" s="55">
        <f>O36*3+P36*1</f>
        <v>0</v>
      </c>
      <c r="O36" s="55">
        <f>COUNTIF(B36:M36,"○")</f>
        <v>0</v>
      </c>
      <c r="P36" s="55">
        <f>COUNTIF(B36:M36,"△")</f>
        <v>0</v>
      </c>
      <c r="Q36" s="55">
        <f>COUNTIF(B36:M36,"●")</f>
        <v>0</v>
      </c>
      <c r="R36" s="55">
        <f>S36-T36</f>
        <v>0</v>
      </c>
      <c r="S36" s="56">
        <f>B36+E36+H36+K36</f>
        <v>0</v>
      </c>
      <c r="T36" s="56">
        <f>D36+G36+J36+M36</f>
        <v>0</v>
      </c>
      <c r="U36" s="55"/>
    </row>
    <row r="37" spans="1:21" s="27" customFormat="1" ht="18" customHeight="1">
      <c r="A37" s="28" t="s">
        <v>63</v>
      </c>
      <c r="B37" s="32"/>
      <c r="C37" s="33"/>
      <c r="D37" s="32"/>
      <c r="E37" s="32"/>
      <c r="F37" s="33"/>
      <c r="G37" s="32"/>
      <c r="H37" s="31"/>
      <c r="I37" s="31"/>
      <c r="J37" s="31"/>
      <c r="K37" s="31"/>
      <c r="L37" s="34"/>
      <c r="M37" s="31"/>
      <c r="N37" s="55">
        <f>O37*3+P37*1</f>
        <v>0</v>
      </c>
      <c r="O37" s="55">
        <f>COUNTIF(B37:M37,"○")</f>
        <v>0</v>
      </c>
      <c r="P37" s="55">
        <f>COUNTIF(B37:M37,"△")</f>
        <v>0</v>
      </c>
      <c r="Q37" s="55">
        <f>COUNTIF(B37:M37,"●")</f>
        <v>0</v>
      </c>
      <c r="R37" s="55">
        <f>S37-T37</f>
        <v>0</v>
      </c>
      <c r="S37" s="56">
        <f>B37+E37+H37+K37</f>
        <v>0</v>
      </c>
      <c r="T37" s="56">
        <f>D37+G37+J37+M37</f>
        <v>0</v>
      </c>
      <c r="U37" s="55"/>
    </row>
    <row r="38" spans="1:24" s="27" customFormat="1" ht="18" customHeight="1" thickBo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40" spans="1:16" ht="19.5" customHeight="1">
      <c r="A40" s="42" t="s">
        <v>64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9.5" customHeight="1">
      <c r="A41" s="42" t="s">
        <v>43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1:16" ht="19.5" customHeight="1">
      <c r="A42" s="42" t="s">
        <v>65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4" spans="1:22" ht="9.75" customHeight="1">
      <c r="A44" s="83" t="s">
        <v>66</v>
      </c>
      <c r="B44" s="84"/>
      <c r="C44" s="84"/>
      <c r="D44" s="84"/>
      <c r="E44" s="84"/>
      <c r="F44" s="85"/>
      <c r="G44" s="11"/>
      <c r="H44" s="12"/>
      <c r="I44" s="12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3" ht="9.75" customHeight="1">
      <c r="A45" s="86"/>
      <c r="B45" s="87"/>
      <c r="C45" s="87"/>
      <c r="D45" s="87"/>
      <c r="E45" s="87"/>
      <c r="F45" s="88"/>
      <c r="G45" s="7"/>
      <c r="H45" s="7"/>
      <c r="I45" s="13"/>
      <c r="J45" s="74"/>
      <c r="K45" s="75"/>
      <c r="L45" s="41"/>
      <c r="M45" s="7"/>
      <c r="N45" s="7"/>
      <c r="O45" s="7"/>
      <c r="P45" s="7"/>
      <c r="Q45" s="81"/>
      <c r="R45" s="89"/>
      <c r="S45" s="89"/>
      <c r="T45" s="89"/>
      <c r="U45" s="89"/>
      <c r="V45" s="89"/>
      <c r="W45" s="89"/>
    </row>
    <row r="46" spans="1:23" ht="9.75" customHeight="1">
      <c r="A46" s="8"/>
      <c r="B46" s="8"/>
      <c r="C46" s="8"/>
      <c r="D46" s="8"/>
      <c r="E46" s="8"/>
      <c r="F46" s="8"/>
      <c r="G46" s="36"/>
      <c r="H46" s="81" t="s">
        <v>23</v>
      </c>
      <c r="I46" s="91"/>
      <c r="J46" s="77"/>
      <c r="K46" s="78"/>
      <c r="L46" s="7"/>
      <c r="M46" s="7"/>
      <c r="N46" s="7"/>
      <c r="O46" s="7"/>
      <c r="P46" s="7"/>
      <c r="Q46" s="90"/>
      <c r="R46" s="90"/>
      <c r="S46" s="90"/>
      <c r="T46" s="90"/>
      <c r="U46" s="90"/>
      <c r="V46" s="90"/>
      <c r="W46" s="90"/>
    </row>
    <row r="47" spans="1:24" ht="9.75" customHeight="1">
      <c r="A47" s="9"/>
      <c r="B47" s="9"/>
      <c r="C47" s="9"/>
      <c r="D47" s="9"/>
      <c r="E47" s="9"/>
      <c r="F47" s="9"/>
      <c r="G47" s="36"/>
      <c r="H47" s="81"/>
      <c r="I47" s="91"/>
      <c r="J47" s="60"/>
      <c r="K47" s="82"/>
      <c r="L47" s="39"/>
      <c r="M47" s="43"/>
      <c r="N47" s="69" t="s">
        <v>87</v>
      </c>
      <c r="O47" s="70"/>
      <c r="P47" s="7"/>
      <c r="Q47" s="66" t="s">
        <v>22</v>
      </c>
      <c r="R47" s="67"/>
      <c r="S47" s="68"/>
      <c r="T47" s="68"/>
      <c r="U47" s="68"/>
      <c r="V47" s="68"/>
      <c r="W47" s="68"/>
      <c r="X47" s="45"/>
    </row>
    <row r="48" spans="1:24" ht="9.75" customHeight="1">
      <c r="A48" s="100" t="s">
        <v>67</v>
      </c>
      <c r="B48" s="101"/>
      <c r="C48" s="101"/>
      <c r="D48" s="101"/>
      <c r="E48" s="101"/>
      <c r="F48" s="102"/>
      <c r="G48" s="11"/>
      <c r="H48" s="12"/>
      <c r="I48" s="14"/>
      <c r="J48" s="74"/>
      <c r="K48" s="79"/>
      <c r="L48" s="40"/>
      <c r="M48" s="41"/>
      <c r="N48" s="71"/>
      <c r="O48" s="72"/>
      <c r="P48" s="7"/>
      <c r="Q48" s="66"/>
      <c r="R48" s="67"/>
      <c r="S48" s="68"/>
      <c r="T48" s="68"/>
      <c r="U48" s="68"/>
      <c r="V48" s="68"/>
      <c r="W48" s="68"/>
      <c r="X48" s="45"/>
    </row>
    <row r="49" spans="1:24" ht="9.75" customHeight="1">
      <c r="A49" s="103"/>
      <c r="B49" s="104"/>
      <c r="C49" s="104"/>
      <c r="D49" s="104"/>
      <c r="E49" s="104"/>
      <c r="F49" s="105"/>
      <c r="G49" s="7"/>
      <c r="H49" s="7"/>
      <c r="I49" s="7"/>
      <c r="J49" s="7"/>
      <c r="K49" s="7"/>
      <c r="L49" s="74"/>
      <c r="M49" s="75"/>
      <c r="N49" s="71"/>
      <c r="O49" s="72"/>
      <c r="P49" s="38"/>
      <c r="Q49" s="66" t="s">
        <v>20</v>
      </c>
      <c r="R49" s="67"/>
      <c r="S49" s="68"/>
      <c r="T49" s="68"/>
      <c r="U49" s="68"/>
      <c r="V49" s="68"/>
      <c r="W49" s="68"/>
      <c r="X49" s="46"/>
    </row>
    <row r="50" spans="1:24" ht="9.75" customHeight="1">
      <c r="A50" s="8"/>
      <c r="B50" s="8"/>
      <c r="C50" s="8"/>
      <c r="D50" s="8"/>
      <c r="E50" s="8"/>
      <c r="F50" s="8"/>
      <c r="G50" s="7"/>
      <c r="H50" s="7"/>
      <c r="I50" s="7"/>
      <c r="J50" s="81" t="s">
        <v>15</v>
      </c>
      <c r="K50" s="81"/>
      <c r="L50" s="77"/>
      <c r="M50" s="78"/>
      <c r="N50" s="71"/>
      <c r="O50" s="72"/>
      <c r="P50" s="7"/>
      <c r="Q50" s="66"/>
      <c r="R50" s="67"/>
      <c r="S50" s="68"/>
      <c r="T50" s="68"/>
      <c r="U50" s="68"/>
      <c r="V50" s="68"/>
      <c r="W50" s="68"/>
      <c r="X50" s="46"/>
    </row>
    <row r="51" spans="1:24" ht="9.75" customHeight="1">
      <c r="A51" s="9"/>
      <c r="B51" s="9"/>
      <c r="C51" s="9"/>
      <c r="D51" s="9"/>
      <c r="E51" s="9"/>
      <c r="F51" s="9"/>
      <c r="G51" s="7"/>
      <c r="H51" s="7"/>
      <c r="I51" s="7"/>
      <c r="J51" s="81"/>
      <c r="K51" s="81"/>
      <c r="L51" s="60"/>
      <c r="M51" s="58"/>
      <c r="N51" s="71"/>
      <c r="O51" s="72"/>
      <c r="P51" s="7"/>
      <c r="Q51" s="66" t="s">
        <v>21</v>
      </c>
      <c r="R51" s="67"/>
      <c r="S51" s="68"/>
      <c r="T51" s="68"/>
      <c r="U51" s="68"/>
      <c r="V51" s="68"/>
      <c r="W51" s="68"/>
      <c r="X51" s="47"/>
    </row>
    <row r="52" spans="1:24" ht="9.75" customHeight="1">
      <c r="A52" s="83" t="s">
        <v>68</v>
      </c>
      <c r="B52" s="95"/>
      <c r="C52" s="95"/>
      <c r="D52" s="95"/>
      <c r="E52" s="95"/>
      <c r="F52" s="96"/>
      <c r="G52" s="11"/>
      <c r="H52" s="12"/>
      <c r="I52" s="12"/>
      <c r="J52" s="7"/>
      <c r="K52" s="7"/>
      <c r="L52" s="74"/>
      <c r="M52" s="75"/>
      <c r="N52" s="71"/>
      <c r="O52" s="72"/>
      <c r="P52" s="38"/>
      <c r="Q52" s="66"/>
      <c r="R52" s="67"/>
      <c r="S52" s="68"/>
      <c r="T52" s="68"/>
      <c r="U52" s="68"/>
      <c r="V52" s="68"/>
      <c r="W52" s="68"/>
      <c r="X52" s="47"/>
    </row>
    <row r="53" spans="1:24" ht="9.75" customHeight="1">
      <c r="A53" s="97"/>
      <c r="B53" s="98"/>
      <c r="C53" s="98"/>
      <c r="D53" s="98"/>
      <c r="E53" s="98"/>
      <c r="F53" s="99"/>
      <c r="G53" s="7"/>
      <c r="H53" s="7"/>
      <c r="I53" s="13"/>
      <c r="J53" s="74"/>
      <c r="K53" s="79"/>
      <c r="L53" s="40"/>
      <c r="M53" s="41"/>
      <c r="N53" s="71"/>
      <c r="O53" s="72"/>
      <c r="P53" s="7"/>
      <c r="Q53" s="66"/>
      <c r="R53" s="67"/>
      <c r="S53" s="68"/>
      <c r="T53" s="68"/>
      <c r="U53" s="68"/>
      <c r="V53" s="68"/>
      <c r="W53" s="68"/>
      <c r="X53" s="47"/>
    </row>
    <row r="54" spans="1:24" ht="9.75" customHeight="1">
      <c r="A54" s="8"/>
      <c r="B54" s="8"/>
      <c r="C54" s="8"/>
      <c r="D54" s="8"/>
      <c r="E54" s="8"/>
      <c r="F54" s="8"/>
      <c r="G54" s="36"/>
      <c r="H54" s="81" t="s">
        <v>19</v>
      </c>
      <c r="I54" s="91"/>
      <c r="J54" s="77"/>
      <c r="K54" s="80"/>
      <c r="L54" s="39"/>
      <c r="M54" s="41"/>
      <c r="N54" s="73"/>
      <c r="O54" s="59"/>
      <c r="P54" s="7"/>
      <c r="Q54" s="66"/>
      <c r="R54" s="67"/>
      <c r="S54" s="68"/>
      <c r="T54" s="68"/>
      <c r="U54" s="68"/>
      <c r="V54" s="68"/>
      <c r="W54" s="68"/>
      <c r="X54" s="47"/>
    </row>
    <row r="55" spans="1:22" ht="9.75" customHeight="1">
      <c r="A55" s="8"/>
      <c r="B55" s="8"/>
      <c r="C55" s="8"/>
      <c r="D55" s="8"/>
      <c r="E55" s="8"/>
      <c r="F55" s="8"/>
      <c r="G55" s="36"/>
      <c r="H55" s="81"/>
      <c r="I55" s="91"/>
      <c r="J55" s="60"/>
      <c r="K55" s="94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9.75" customHeight="1">
      <c r="A56" s="83" t="s">
        <v>69</v>
      </c>
      <c r="B56" s="95"/>
      <c r="C56" s="95"/>
      <c r="D56" s="95"/>
      <c r="E56" s="95"/>
      <c r="F56" s="96"/>
      <c r="G56" s="11"/>
      <c r="H56" s="12"/>
      <c r="I56" s="14"/>
      <c r="J56" s="74"/>
      <c r="K56" s="75"/>
      <c r="L56" s="38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9.75" customHeight="1">
      <c r="A57" s="97"/>
      <c r="B57" s="98"/>
      <c r="C57" s="98"/>
      <c r="D57" s="98"/>
      <c r="E57" s="98"/>
      <c r="F57" s="99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</sheetData>
  <sheetProtection/>
  <mergeCells count="50">
    <mergeCell ref="B33:X33"/>
    <mergeCell ref="B18:D18"/>
    <mergeCell ref="E18:G18"/>
    <mergeCell ref="H18:J18"/>
    <mergeCell ref="K18:M18"/>
    <mergeCell ref="K23:M23"/>
    <mergeCell ref="B22:X22"/>
    <mergeCell ref="B28:D28"/>
    <mergeCell ref="A1:X2"/>
    <mergeCell ref="A5:X6"/>
    <mergeCell ref="A7:X8"/>
    <mergeCell ref="A9:X10"/>
    <mergeCell ref="P3:R4"/>
    <mergeCell ref="S3:X4"/>
    <mergeCell ref="A52:F53"/>
    <mergeCell ref="A11:X12"/>
    <mergeCell ref="A13:X14"/>
    <mergeCell ref="B23:D23"/>
    <mergeCell ref="E23:G23"/>
    <mergeCell ref="H23:J23"/>
    <mergeCell ref="E28:G28"/>
    <mergeCell ref="H28:J28"/>
    <mergeCell ref="K28:M28"/>
    <mergeCell ref="B27:X27"/>
    <mergeCell ref="H54:I55"/>
    <mergeCell ref="K34:M34"/>
    <mergeCell ref="B34:D34"/>
    <mergeCell ref="E34:G34"/>
    <mergeCell ref="H34:J34"/>
    <mergeCell ref="J55:K56"/>
    <mergeCell ref="A56:F57"/>
    <mergeCell ref="H46:I47"/>
    <mergeCell ref="A48:F49"/>
    <mergeCell ref="L49:M50"/>
    <mergeCell ref="N47:O54"/>
    <mergeCell ref="L51:M52"/>
    <mergeCell ref="A16:X17"/>
    <mergeCell ref="J45:K46"/>
    <mergeCell ref="J53:K54"/>
    <mergeCell ref="J50:K51"/>
    <mergeCell ref="J47:K48"/>
    <mergeCell ref="A44:F45"/>
    <mergeCell ref="Q45:W46"/>
    <mergeCell ref="Q47:R48"/>
    <mergeCell ref="Q49:R50"/>
    <mergeCell ref="Q51:R54"/>
    <mergeCell ref="S47:W48"/>
    <mergeCell ref="S49:W50"/>
    <mergeCell ref="S51:W52"/>
    <mergeCell ref="S53:W54"/>
  </mergeCells>
  <printOptions/>
  <pageMargins left="0.5905511811023623" right="0" top="0.7874015748031497" bottom="0.5905511811023623" header="0.5118110236220472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6200396</dc:creator>
  <cp:keywords/>
  <dc:description/>
  <cp:lastModifiedBy>大島　幸浩</cp:lastModifiedBy>
  <cp:lastPrinted>2013-10-06T14:24:34Z</cp:lastPrinted>
  <dcterms:created xsi:type="dcterms:W3CDTF">2010-09-18T01:50:18Z</dcterms:created>
  <dcterms:modified xsi:type="dcterms:W3CDTF">2013-10-31T18:56:59Z</dcterms:modified>
  <cp:category/>
  <cp:version/>
  <cp:contentType/>
  <cp:contentStatus/>
</cp:coreProperties>
</file>